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'Sheet1'!$A$1:$J$178</definedName>
  </definedNames>
  <calcPr fullCalcOnLoad="1"/>
</workbook>
</file>

<file path=xl/sharedStrings.xml><?xml version="1.0" encoding="utf-8"?>
<sst xmlns="http://schemas.openxmlformats.org/spreadsheetml/2006/main" count="162" uniqueCount="133">
  <si>
    <t>SEACERA TILES BERHAD</t>
  </si>
  <si>
    <t xml:space="preserve"> </t>
  </si>
  <si>
    <t>RM'000</t>
  </si>
  <si>
    <t>FIXED ASSETS</t>
  </si>
  <si>
    <t>CURRENT ASSETS</t>
  </si>
  <si>
    <t>STOCK</t>
  </si>
  <si>
    <t>TRADE DEBTORS</t>
  </si>
  <si>
    <t>OTHER DEBTORS</t>
  </si>
  <si>
    <t>CASH</t>
  </si>
  <si>
    <t>CURRENT LIABILITIES</t>
  </si>
  <si>
    <t>TRADE CREDITORS</t>
  </si>
  <si>
    <t>OTHER CREDITORS</t>
  </si>
  <si>
    <t>SHORT TERM BORROWINGS</t>
  </si>
  <si>
    <t>PROVISION FOR TAXATION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</si>
  <si>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</si>
  <si>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</si>
  <si>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</si>
  <si>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</si>
  <si>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</si>
  <si>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</si>
  <si>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</si>
  <si>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</si>
  <si>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</si>
  <si>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31/12/98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</si>
  <si>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</si>
  <si>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</si>
  <si>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</si>
  <si>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</si>
  <si>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</si>
  <si>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</si>
  <si>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</si>
  <si>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</si>
  <si>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</si>
  <si>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</si>
  <si>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</si>
  <si>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</si>
  <si>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</si>
  <si>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</si>
  <si>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SALE OF INVESTMENT AND PROPERTIES</t>
  </si>
  <si>
    <t>There were no profits on sale of investments and properties for this quarter.</t>
  </si>
  <si>
    <t>7.</t>
  </si>
  <si>
    <t>PURCHASE AND SALE OF QUOTED SECURITIES</t>
  </si>
  <si>
    <t>8.</t>
  </si>
  <si>
    <t>COMPOSITION OF COMPANY</t>
  </si>
  <si>
    <t>date including business combination, acquisition or disposal of subsidiaries and long term</t>
  </si>
  <si>
    <t>investments, restructuring and discontinuing operations.</t>
  </si>
  <si>
    <t>9.</t>
  </si>
  <si>
    <t>CORPORATE PROPOSAL</t>
  </si>
  <si>
    <t>No corporate proposal being announced for the period under review.</t>
  </si>
  <si>
    <t>10.</t>
  </si>
  <si>
    <t>SEASONALITY OR CYCLICALITY OF OPERATIONS</t>
  </si>
  <si>
    <t>demand for homogeneous tile is largely derived from construction activities.</t>
  </si>
  <si>
    <t>11.</t>
  </si>
  <si>
    <t>PUBLIC ISSUE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</si>
  <si>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</si>
  <si>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</si>
  <si>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</si>
  <si>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</si>
  <si>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</si>
  <si>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</si>
  <si>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revolving loan</t>
  </si>
  <si>
    <t>The above borrowings are secured by a first charge over certain  of the company's freehold</t>
  </si>
  <si>
    <t>land and buildings.</t>
  </si>
  <si>
    <t>Interest is charged at 1.5% per annum above the bank's base lending rate or inter-bank rate</t>
  </si>
  <si>
    <t>whichever is applicable.</t>
  </si>
  <si>
    <t>13.</t>
  </si>
  <si>
    <t>CONTINGENT LIABILITIES</t>
  </si>
  <si>
    <t>being corporate guarantee given to HSBC Bank Malaysia Bhd for banking facilities granted</t>
  </si>
  <si>
    <t>to subsidiary companies.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</si>
  <si>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</si>
  <si>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</si>
  <si>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</si>
  <si>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</si>
  <si>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</si>
  <si>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</si>
  <si>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</si>
  <si>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</si>
  <si>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</si>
  <si>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</si>
  <si>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</si>
  <si>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</si>
  <si>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</si>
  <si>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</si>
  <si>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</si>
  <si>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</si>
  <si>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</si>
  <si>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business environment.</t>
  </si>
  <si>
    <t>18.</t>
  </si>
  <si>
    <t>PROFIT FORECAST</t>
  </si>
  <si>
    <t>19.</t>
  </si>
  <si>
    <t>No interim dividend has been recommended by the Board.</t>
  </si>
  <si>
    <t>20.</t>
  </si>
  <si>
    <t>YEAR 2000 COMPLIANCE</t>
  </si>
  <si>
    <t>The main operating systems and software used by the Group are Y2K compliant. Therefore</t>
  </si>
  <si>
    <t>amount payable is waived in accordance with the Income Tax (Amendment) Act 1999.</t>
  </si>
  <si>
    <t>Term loan payable within 12 months</t>
  </si>
  <si>
    <t>Bank overdraft</t>
  </si>
  <si>
    <t>CONSOLIDATED BALANCE SHEET AS AT 31ST DECEMBER 1999</t>
  </si>
  <si>
    <t>31/12/99</t>
  </si>
  <si>
    <t>There was no exceptional item in the quarterly financial statement under review.</t>
  </si>
  <si>
    <t>NET TANGIBLE ASSETS PER SHARE</t>
  </si>
  <si>
    <t>OFF BALANCE SHEET FINANCIAL INSTRUMENTS</t>
  </si>
  <si>
    <t>The Group does not have any financial instruments with off balance sheet risk.</t>
  </si>
  <si>
    <t>21.</t>
  </si>
  <si>
    <t xml:space="preserve">There is no provision for taxation for the current quarter ended 31st  December 1999 as the </t>
  </si>
  <si>
    <t>There were no pre-acquisition profits for the period ended 31st December 1999.</t>
  </si>
  <si>
    <t>the Group is of the opinion that the Y2K issue would have little impact on the Group's future</t>
  </si>
  <si>
    <t>financial condition and operational activities.</t>
  </si>
  <si>
    <t xml:space="preserve">The Board is of the opinion that the Group  will  continue  to  operate  under  a  challenging </t>
  </si>
  <si>
    <t>The Group is not engaged in any material litigation and is  not  aware  of  any  proceedings</t>
  </si>
  <si>
    <t>As at 25th February 2000, total outstanding contingent liabilities  stands  at  RM6.9 million</t>
  </si>
  <si>
    <t xml:space="preserve">The  Company  has  increased  its  share  capital   from   33,899,000   ordinary  shares  to </t>
  </si>
  <si>
    <t xml:space="preserve">39,999,000 ordinary shares by way of Public Issue of 6,100,000  ordinary  shares  of  RM1 </t>
  </si>
  <si>
    <t>each at an offer price of RM1.60 per share and the subsequent listing and quotation  of  the</t>
  </si>
  <si>
    <t>entire share capital of 39,999,000 ordinary share on the  Second  Board  of Kuala   Lumpur</t>
  </si>
  <si>
    <t>The Group's business is closely linked to  the  growth  of  the  construction  sector  as  the</t>
  </si>
  <si>
    <t xml:space="preserve">There was no change in the composition of the company for the current  financial  year  to 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</si>
  <si>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</si>
  <si>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</si>
  <si>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</si>
  <si>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</si>
  <si>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 xml:space="preserve">The Group has recorded a slightly higher group pre-tax profit  of  RM2.813  million  for  the </t>
  </si>
  <si>
    <t xml:space="preserve">quarter ended 31st December 1999  as  compared  with  RM1.961  million  previously.  The </t>
  </si>
  <si>
    <t>increase is mainly attributable  to the increase in turnover and  lower  interest  on  reduced</t>
  </si>
  <si>
    <t>borrowings.</t>
  </si>
  <si>
    <t>Stock Exchange on 27th May 1999.</t>
  </si>
  <si>
    <t>**</t>
  </si>
  <si>
    <t>** Based on issued share capital of 33,899,000 shares before public issue</t>
  </si>
  <si>
    <t>The directors have issued a profit forecast of RM7.536 million for financial year ended 31</t>
  </si>
  <si>
    <t>December 1999 in connection with listing on the Second Board of KLSE in May 1999.</t>
  </si>
  <si>
    <t>The unaudited group profit before taxation and minority interest for the financial year under</t>
  </si>
  <si>
    <t>review was RM6.899 million resulting in a variance of 8.45%. However, there is no shortfall</t>
  </si>
  <si>
    <t>in profit guarantee.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</si>
</sst>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60">
      <selection activeCell="B169" sqref="B169"/>
    </sheetView>
  </sheetViews>
  <sheetFormatPr defaultColWidth="9.140625" defaultRowHeight="12.75"/>
  <cols>
    <col min="5" max="5" width="9.28125" style="0" bestFit="1" customWidth="1"/>
    <col min="6" max="6" width="10.421875" style="0" bestFit="1" customWidth="1"/>
    <col min="8" max="8" width="10.28125" style="0" bestFit="1" customWidth="1"/>
  </cols>
  <sheetData>
    <row r="1" ht="12.75">
      <c r="A1" s="2" t="s">
        <v>0</v>
      </c>
    </row>
    <row r="2" spans="1:7" ht="12.75">
      <c r="A2" s="3" t="s">
        <v>97</v>
      </c>
      <c r="B2" s="1"/>
      <c r="C2" s="1"/>
      <c r="D2" s="1"/>
      <c r="E2" s="1"/>
      <c r="F2" s="1"/>
      <c r="G2" s="1"/>
    </row>
    <row r="4" spans="6:8" ht="12.75">
      <c r="F4" s="12" t="s">
        <v>98</v>
      </c>
      <c r="H4" s="12" t="s">
        <v>23</v>
      </c>
    </row>
    <row r="5" spans="6:8" ht="12.75">
      <c r="F5" s="4" t="s">
        <v>2</v>
      </c>
      <c r="H5" s="4" t="s">
        <v>2</v>
      </c>
    </row>
    <row r="6" ht="12.75">
      <c r="F6" s="6"/>
    </row>
    <row r="7" spans="1:8" ht="12.75">
      <c r="A7" s="2" t="s">
        <v>3</v>
      </c>
      <c r="F7" s="5">
        <v>53645</v>
      </c>
      <c r="H7" s="5">
        <v>51932</v>
      </c>
    </row>
    <row r="9" ht="12.75">
      <c r="A9" s="2" t="s">
        <v>4</v>
      </c>
    </row>
    <row r="10" ht="12.75">
      <c r="D10" t="s">
        <v>1</v>
      </c>
    </row>
    <row r="11" spans="2:8" ht="12.75">
      <c r="B11" t="s">
        <v>5</v>
      </c>
      <c r="F11" s="5">
        <v>21299</v>
      </c>
      <c r="H11" s="5">
        <v>21495</v>
      </c>
    </row>
    <row r="12" spans="2:8" ht="12.75">
      <c r="B12" t="s">
        <v>6</v>
      </c>
      <c r="F12" s="5">
        <v>18534</v>
      </c>
      <c r="H12" s="5">
        <v>14694</v>
      </c>
    </row>
    <row r="13" spans="2:8" ht="12.75">
      <c r="B13" t="s">
        <v>7</v>
      </c>
      <c r="F13" s="5">
        <f>1418</f>
        <v>1418</v>
      </c>
      <c r="H13" s="5">
        <v>1775</v>
      </c>
    </row>
    <row r="14" spans="2:8" ht="12.75">
      <c r="B14" t="s">
        <v>8</v>
      </c>
      <c r="F14" s="7">
        <v>571</v>
      </c>
      <c r="H14" s="7">
        <v>1252</v>
      </c>
    </row>
    <row r="15" spans="6:8" ht="12.75">
      <c r="F15" s="8">
        <f>SUM(F11:F14)</f>
        <v>41822</v>
      </c>
      <c r="H15" s="8">
        <f>SUM(H11:H14)</f>
        <v>39216</v>
      </c>
    </row>
    <row r="17" ht="12.75">
      <c r="A17" s="2" t="s">
        <v>9</v>
      </c>
    </row>
    <row r="19" spans="2:8" ht="12.75">
      <c r="B19" t="s">
        <v>10</v>
      </c>
      <c r="F19">
        <v>3921</v>
      </c>
      <c r="H19">
        <v>3212</v>
      </c>
    </row>
    <row r="20" spans="2:8" ht="12.75">
      <c r="B20" t="s">
        <v>11</v>
      </c>
      <c r="F20">
        <v>1484</v>
      </c>
      <c r="H20">
        <v>1371</v>
      </c>
    </row>
    <row r="21" spans="2:8" ht="12.75">
      <c r="B21" t="s">
        <v>12</v>
      </c>
      <c r="F21">
        <f>38+44+6227+1536</f>
        <v>7845</v>
      </c>
      <c r="H21">
        <v>10640</v>
      </c>
    </row>
    <row r="22" spans="2:8" ht="12.75">
      <c r="B22" t="s">
        <v>24</v>
      </c>
      <c r="H22">
        <v>678</v>
      </c>
    </row>
    <row r="23" spans="2:8" ht="12.75">
      <c r="B23" t="s">
        <v>13</v>
      </c>
      <c r="F23" s="1">
        <v>-1598</v>
      </c>
      <c r="H23" s="1">
        <v>2312</v>
      </c>
    </row>
    <row r="24" spans="6:8" ht="12.75">
      <c r="F24" s="9">
        <f>SUM(F19:F23)</f>
        <v>11652</v>
      </c>
      <c r="H24" s="9">
        <f>SUM(H19:H23)</f>
        <v>18213</v>
      </c>
    </row>
    <row r="26" spans="1:8" ht="12.75">
      <c r="A26" s="2" t="s">
        <v>14</v>
      </c>
      <c r="F26" s="6">
        <f>+F15-F24</f>
        <v>30170</v>
      </c>
      <c r="H26" s="6">
        <f>+H15-H24</f>
        <v>21003</v>
      </c>
    </row>
    <row r="28" spans="1:8" ht="13.5" thickBot="1">
      <c r="A28" s="2" t="s">
        <v>15</v>
      </c>
      <c r="F28" s="10">
        <f>+F7+F26</f>
        <v>83815</v>
      </c>
      <c r="H28" s="10">
        <f>+H7+H26</f>
        <v>72935</v>
      </c>
    </row>
    <row r="30" ht="12.75">
      <c r="A30" s="2" t="s">
        <v>16</v>
      </c>
    </row>
    <row r="32" spans="1:8" ht="12.75">
      <c r="A32" t="s">
        <v>17</v>
      </c>
      <c r="F32" s="5">
        <v>39999</v>
      </c>
      <c r="H32" s="5">
        <v>33899</v>
      </c>
    </row>
    <row r="33" spans="1:8" ht="12.75">
      <c r="A33" t="s">
        <v>22</v>
      </c>
      <c r="F33" s="5">
        <v>2554</v>
      </c>
      <c r="H33" s="5">
        <v>0</v>
      </c>
    </row>
    <row r="34" spans="1:8" ht="12.75">
      <c r="A34" t="s">
        <v>18</v>
      </c>
      <c r="F34" s="5">
        <v>34248</v>
      </c>
      <c r="H34" s="5">
        <v>27349</v>
      </c>
    </row>
    <row r="35" spans="1:8" ht="12.75">
      <c r="A35" t="s">
        <v>21</v>
      </c>
      <c r="F35" s="5">
        <v>292</v>
      </c>
      <c r="H35" s="5">
        <v>292</v>
      </c>
    </row>
    <row r="36" spans="1:8" ht="12.75">
      <c r="A36" t="s">
        <v>19</v>
      </c>
      <c r="F36" s="5">
        <f>5930-1536</f>
        <v>4394</v>
      </c>
      <c r="H36" s="5">
        <v>9067</v>
      </c>
    </row>
    <row r="37" spans="1:8" ht="12.75">
      <c r="A37" t="s">
        <v>20</v>
      </c>
      <c r="F37" s="5">
        <v>2328</v>
      </c>
      <c r="H37" s="5">
        <v>2328</v>
      </c>
    </row>
    <row r="38" spans="1:8" ht="13.5" thickBot="1">
      <c r="A38" t="s">
        <v>15</v>
      </c>
      <c r="F38" s="11">
        <f>SUM(F32:F37)</f>
        <v>83815</v>
      </c>
      <c r="H38" s="11">
        <f>SUM(H32:H37)</f>
        <v>72935</v>
      </c>
    </row>
    <row r="40" spans="1:9" ht="12.75">
      <c r="A40" t="s">
        <v>100</v>
      </c>
      <c r="F40" s="21">
        <f>(+F38-F36-F37)/F32</f>
        <v>1.9273731843296082</v>
      </c>
      <c r="H40" s="21">
        <f>(+H38-H36-H37)/H32-0.01</f>
        <v>1.8053927844479187</v>
      </c>
      <c r="I40" t="s">
        <v>126</v>
      </c>
    </row>
    <row r="42" ht="12.75">
      <c r="A42" t="s">
        <v>127</v>
      </c>
    </row>
    <row r="44" ht="12.75">
      <c r="A44" s="2" t="s">
        <v>0</v>
      </c>
    </row>
    <row r="45" ht="12.75">
      <c r="A45" s="3" t="s">
        <v>25</v>
      </c>
    </row>
    <row r="46" ht="12.75">
      <c r="A46" s="13"/>
    </row>
    <row r="47" spans="1:2" ht="12.75">
      <c r="A47" s="14" t="s">
        <v>26</v>
      </c>
      <c r="B47" s="2" t="s">
        <v>27</v>
      </c>
    </row>
    <row r="49" spans="1:2" ht="12.75">
      <c r="A49" t="s">
        <v>1</v>
      </c>
      <c r="B49" t="s">
        <v>119</v>
      </c>
    </row>
    <row r="50" spans="1:2" ht="12.75">
      <c r="A50" t="s">
        <v>1</v>
      </c>
      <c r="B50" t="s">
        <v>120</v>
      </c>
    </row>
    <row r="52" spans="1:2" ht="12.75">
      <c r="A52" s="15" t="s">
        <v>28</v>
      </c>
      <c r="B52" s="2" t="s">
        <v>29</v>
      </c>
    </row>
    <row r="54" spans="1:2" ht="12.75">
      <c r="A54" t="s">
        <v>1</v>
      </c>
      <c r="B54" t="s">
        <v>99</v>
      </c>
    </row>
    <row r="56" spans="1:2" ht="12.75">
      <c r="A56" s="15" t="s">
        <v>30</v>
      </c>
      <c r="B56" s="2" t="s">
        <v>31</v>
      </c>
    </row>
    <row r="58" spans="1:2" ht="12.75">
      <c r="A58" t="s">
        <v>1</v>
      </c>
      <c r="B58" t="s">
        <v>32</v>
      </c>
    </row>
    <row r="60" spans="1:2" ht="12.75">
      <c r="A60" s="16" t="s">
        <v>33</v>
      </c>
      <c r="B60" s="2" t="s">
        <v>34</v>
      </c>
    </row>
    <row r="62" spans="1:2" ht="12.75">
      <c r="A62" t="s">
        <v>1</v>
      </c>
      <c r="B62" t="s">
        <v>104</v>
      </c>
    </row>
    <row r="63" ht="12.75">
      <c r="B63" t="s">
        <v>94</v>
      </c>
    </row>
    <row r="64" spans="5:8" ht="12.75">
      <c r="E64" s="17"/>
      <c r="F64" s="17"/>
      <c r="G64" s="17"/>
      <c r="H64" s="17"/>
    </row>
    <row r="65" spans="1:8" ht="12.75">
      <c r="A65" s="15" t="s">
        <v>35</v>
      </c>
      <c r="B65" s="2" t="s">
        <v>36</v>
      </c>
      <c r="E65" s="17"/>
      <c r="F65" s="17"/>
      <c r="G65" s="17"/>
      <c r="H65" s="17"/>
    </row>
    <row r="67" spans="1:2" ht="12.75">
      <c r="A67" t="s">
        <v>1</v>
      </c>
      <c r="B67" t="s">
        <v>105</v>
      </c>
    </row>
    <row r="69" spans="1:2" ht="12.75">
      <c r="A69" s="15" t="s">
        <v>37</v>
      </c>
      <c r="B69" s="2" t="s">
        <v>38</v>
      </c>
    </row>
    <row r="71" spans="1:2" ht="12.75">
      <c r="A71" t="s">
        <v>1</v>
      </c>
      <c r="B71" t="s">
        <v>39</v>
      </c>
    </row>
    <row r="73" spans="1:2" ht="12.75">
      <c r="A73" s="15" t="s">
        <v>40</v>
      </c>
      <c r="B73" s="2" t="s">
        <v>41</v>
      </c>
    </row>
    <row r="75" spans="1:2" ht="12.75">
      <c r="A75" t="s">
        <v>1</v>
      </c>
      <c r="B75" t="s">
        <v>117</v>
      </c>
    </row>
    <row r="76" ht="12.75">
      <c r="B76" t="s">
        <v>118</v>
      </c>
    </row>
    <row r="78" spans="1:2" ht="12.75">
      <c r="A78" s="15" t="s">
        <v>42</v>
      </c>
      <c r="B78" s="2" t="s">
        <v>43</v>
      </c>
    </row>
    <row r="80" spans="1:2" ht="12.75">
      <c r="A80" t="s">
        <v>1</v>
      </c>
      <c r="B80" t="s">
        <v>116</v>
      </c>
    </row>
    <row r="81" ht="12.75">
      <c r="B81" t="s">
        <v>44</v>
      </c>
    </row>
    <row r="82" ht="12.75">
      <c r="B82" t="s">
        <v>45</v>
      </c>
    </row>
    <row r="84" spans="1:2" ht="12.75">
      <c r="A84" s="15" t="s">
        <v>46</v>
      </c>
      <c r="B84" s="2" t="s">
        <v>47</v>
      </c>
    </row>
    <row r="86" spans="1:2" ht="12.75">
      <c r="A86" t="s">
        <v>1</v>
      </c>
      <c r="B86" t="s">
        <v>48</v>
      </c>
    </row>
    <row r="88" spans="1:2" ht="12.75">
      <c r="A88" s="15" t="s">
        <v>49</v>
      </c>
      <c r="B88" s="2" t="s">
        <v>50</v>
      </c>
    </row>
    <row r="90" spans="1:2" ht="12.75">
      <c r="A90" t="s">
        <v>1</v>
      </c>
      <c r="B90" t="s">
        <v>115</v>
      </c>
    </row>
    <row r="91" ht="12.75">
      <c r="B91" t="s">
        <v>51</v>
      </c>
    </row>
    <row r="93" spans="1:2" ht="12.75">
      <c r="A93" s="15" t="s">
        <v>52</v>
      </c>
      <c r="B93" s="2" t="s">
        <v>53</v>
      </c>
    </row>
    <row r="95" ht="12.75">
      <c r="B95" t="s">
        <v>111</v>
      </c>
    </row>
    <row r="96" ht="12.75">
      <c r="B96" t="s">
        <v>112</v>
      </c>
    </row>
    <row r="97" ht="12.75">
      <c r="B97" t="s">
        <v>113</v>
      </c>
    </row>
    <row r="98" ht="12.75">
      <c r="B98" t="s">
        <v>114</v>
      </c>
    </row>
    <row r="99" ht="12.75">
      <c r="B99" t="s">
        <v>125</v>
      </c>
    </row>
    <row r="100" spans="1:2" ht="12.75">
      <c r="A100" s="15"/>
      <c r="B100" s="2"/>
    </row>
    <row r="101" spans="1:2" ht="12.75">
      <c r="A101" s="15" t="s">
        <v>54</v>
      </c>
      <c r="B101" s="2" t="s">
        <v>55</v>
      </c>
    </row>
    <row r="103" spans="1:2" ht="12.75">
      <c r="A103" t="s">
        <v>1</v>
      </c>
      <c r="B103" t="s">
        <v>56</v>
      </c>
    </row>
    <row r="105" spans="7:8" ht="12.75">
      <c r="G105" s="4" t="s">
        <v>57</v>
      </c>
      <c r="H105" s="4" t="s">
        <v>57</v>
      </c>
    </row>
    <row r="106" spans="7:8" ht="12.75">
      <c r="G106" s="4">
        <v>1999</v>
      </c>
      <c r="H106" s="4">
        <v>1998</v>
      </c>
    </row>
    <row r="107" spans="7:8" ht="12.75">
      <c r="G107" s="4" t="s">
        <v>2</v>
      </c>
      <c r="H107" s="4" t="s">
        <v>2</v>
      </c>
    </row>
    <row r="109" spans="3:8" ht="13.5" thickBot="1">
      <c r="C109" t="s">
        <v>58</v>
      </c>
      <c r="G109" s="20">
        <v>4394</v>
      </c>
      <c r="H109" s="20">
        <f>+H36</f>
        <v>9067</v>
      </c>
    </row>
    <row r="110" spans="7:8" ht="13.5" thickTop="1">
      <c r="G110" s="5"/>
      <c r="H110" s="5"/>
    </row>
    <row r="111" spans="3:8" ht="12.75">
      <c r="C111" t="s">
        <v>95</v>
      </c>
      <c r="G111" s="5">
        <v>1536</v>
      </c>
      <c r="H111" s="5">
        <v>2403</v>
      </c>
    </row>
    <row r="112" spans="3:8" ht="12.75">
      <c r="C112" t="s">
        <v>59</v>
      </c>
      <c r="G112" s="5">
        <v>6227</v>
      </c>
      <c r="H112" s="5">
        <v>4091</v>
      </c>
    </row>
    <row r="113" spans="3:8" ht="12.75">
      <c r="C113" t="s">
        <v>96</v>
      </c>
      <c r="G113" s="5">
        <f>44+38</f>
        <v>82</v>
      </c>
      <c r="H113" s="5">
        <v>146</v>
      </c>
    </row>
    <row r="114" spans="3:8" ht="12.75">
      <c r="C114" t="s">
        <v>60</v>
      </c>
      <c r="G114" s="5">
        <v>0</v>
      </c>
      <c r="H114" s="5">
        <v>4000</v>
      </c>
    </row>
    <row r="115" spans="7:8" ht="13.5" thickBot="1">
      <c r="G115" s="11">
        <f>SUM(G111:G114)</f>
        <v>7845</v>
      </c>
      <c r="H115" s="11">
        <f>SUM(H111:H114)</f>
        <v>10640</v>
      </c>
    </row>
    <row r="116" spans="7:8" ht="12.75">
      <c r="G116" s="18"/>
      <c r="H116" s="18"/>
    </row>
    <row r="117" spans="2:8" ht="12.75">
      <c r="B117" t="s">
        <v>61</v>
      </c>
      <c r="G117" s="18"/>
      <c r="H117" s="18"/>
    </row>
    <row r="118" spans="2:8" ht="12.75">
      <c r="B118" t="s">
        <v>62</v>
      </c>
      <c r="G118" s="18"/>
      <c r="H118" s="18"/>
    </row>
    <row r="120" ht="12.75">
      <c r="B120" t="s">
        <v>63</v>
      </c>
    </row>
    <row r="121" ht="12.75">
      <c r="B121" t="s">
        <v>64</v>
      </c>
    </row>
    <row r="123" spans="1:2" ht="12.75">
      <c r="A123" s="15" t="s">
        <v>65</v>
      </c>
      <c r="B123" s="2" t="s">
        <v>66</v>
      </c>
    </row>
    <row r="125" ht="12.75">
      <c r="B125" t="s">
        <v>110</v>
      </c>
    </row>
    <row r="126" ht="12.75">
      <c r="B126" t="s">
        <v>67</v>
      </c>
    </row>
    <row r="127" ht="12.75">
      <c r="B127" t="s">
        <v>68</v>
      </c>
    </row>
    <row r="129" spans="1:2" ht="12.75">
      <c r="A129" s="15" t="s">
        <v>69</v>
      </c>
      <c r="B129" s="2" t="s">
        <v>101</v>
      </c>
    </row>
    <row r="130" ht="12.75">
      <c r="A130" s="15"/>
    </row>
    <row r="131" ht="12.75">
      <c r="B131" t="s">
        <v>102</v>
      </c>
    </row>
    <row r="133" spans="1:2" ht="12.75">
      <c r="A133" s="15" t="s">
        <v>72</v>
      </c>
      <c r="B133" s="2" t="s">
        <v>70</v>
      </c>
    </row>
    <row r="134" ht="12.75">
      <c r="A134" t="s">
        <v>1</v>
      </c>
    </row>
    <row r="135" ht="12.75">
      <c r="B135" t="s">
        <v>109</v>
      </c>
    </row>
    <row r="136" ht="12.75">
      <c r="B136" t="s">
        <v>71</v>
      </c>
    </row>
    <row r="138" spans="1:2" ht="12.75">
      <c r="A138" s="15" t="s">
        <v>82</v>
      </c>
      <c r="B138" s="2" t="s">
        <v>73</v>
      </c>
    </row>
    <row r="140" spans="4:8" ht="12.75">
      <c r="D140" t="s">
        <v>1</v>
      </c>
      <c r="F140" s="2"/>
      <c r="G140" s="2" t="s">
        <v>74</v>
      </c>
      <c r="H140" s="4" t="s">
        <v>75</v>
      </c>
    </row>
    <row r="141" spans="6:8" ht="12.75">
      <c r="F141" s="2" t="s">
        <v>76</v>
      </c>
      <c r="G141" s="4" t="s">
        <v>77</v>
      </c>
      <c r="H141" s="4" t="s">
        <v>78</v>
      </c>
    </row>
    <row r="142" spans="6:8" ht="12.75">
      <c r="F142" s="4" t="s">
        <v>2</v>
      </c>
      <c r="G142" s="4" t="s">
        <v>2</v>
      </c>
      <c r="H142" s="4" t="s">
        <v>2</v>
      </c>
    </row>
    <row r="143" ht="12.75">
      <c r="E143" t="s">
        <v>1</v>
      </c>
    </row>
    <row r="144" spans="2:8" ht="12.75">
      <c r="B144" t="s">
        <v>79</v>
      </c>
      <c r="F144" s="5">
        <v>41661</v>
      </c>
      <c r="G144" s="5">
        <v>6886</v>
      </c>
      <c r="H144" s="5">
        <v>94977</v>
      </c>
    </row>
    <row r="145" spans="2:8" ht="12.75">
      <c r="B145" t="s">
        <v>80</v>
      </c>
      <c r="F145" s="5">
        <v>63</v>
      </c>
      <c r="G145" s="5">
        <v>12</v>
      </c>
      <c r="H145" s="5">
        <v>470</v>
      </c>
    </row>
    <row r="146" spans="2:8" ht="12.75">
      <c r="B146" t="s">
        <v>81</v>
      </c>
      <c r="F146" s="5">
        <v>7</v>
      </c>
      <c r="G146" s="5">
        <v>1</v>
      </c>
      <c r="H146" s="5">
        <v>20</v>
      </c>
    </row>
    <row r="147" spans="2:8" ht="13.5" thickBot="1">
      <c r="B147" t="s">
        <v>1</v>
      </c>
      <c r="F147" s="11">
        <f>SUM(F144:F146)</f>
        <v>41731</v>
      </c>
      <c r="G147" s="11">
        <f>SUM(G144:G146)</f>
        <v>6899</v>
      </c>
      <c r="H147" s="11">
        <f>SUM(H144:H146)</f>
        <v>95467</v>
      </c>
    </row>
    <row r="148" spans="6:8" ht="12.75">
      <c r="F148" s="17"/>
      <c r="G148" s="17"/>
      <c r="H148" s="17"/>
    </row>
    <row r="149" spans="1:8" ht="12.75">
      <c r="A149" s="15" t="s">
        <v>84</v>
      </c>
      <c r="B149" s="2" t="s">
        <v>83</v>
      </c>
      <c r="F149" s="17"/>
      <c r="G149" s="17"/>
      <c r="H149" s="17"/>
    </row>
    <row r="150" ht="12.75">
      <c r="B150" t="s">
        <v>1</v>
      </c>
    </row>
    <row r="151" spans="1:2" ht="12.75">
      <c r="A151" t="s">
        <v>1</v>
      </c>
      <c r="B151" t="s">
        <v>121</v>
      </c>
    </row>
    <row r="152" ht="12.75">
      <c r="B152" t="s">
        <v>122</v>
      </c>
    </row>
    <row r="153" ht="12.75">
      <c r="B153" t="s">
        <v>123</v>
      </c>
    </row>
    <row r="154" ht="12.75">
      <c r="B154" t="s">
        <v>124</v>
      </c>
    </row>
    <row r="156" spans="1:2" ht="12.75">
      <c r="A156" s="15" t="s">
        <v>87</v>
      </c>
      <c r="B156" s="2" t="s">
        <v>85</v>
      </c>
    </row>
    <row r="157" ht="12.75">
      <c r="A157" s="16"/>
    </row>
    <row r="158" ht="12.75">
      <c r="B158" t="s">
        <v>108</v>
      </c>
    </row>
    <row r="159" ht="12.75">
      <c r="B159" t="s">
        <v>86</v>
      </c>
    </row>
    <row r="161" spans="1:3" ht="12.75">
      <c r="A161" s="15" t="s">
        <v>89</v>
      </c>
      <c r="B161" s="2" t="s">
        <v>88</v>
      </c>
      <c r="C161" s="2"/>
    </row>
    <row r="162" spans="1:3" ht="12.75">
      <c r="A162" s="15"/>
      <c r="B162" s="2"/>
      <c r="C162" s="2"/>
    </row>
    <row r="163" spans="1:3" ht="12.75">
      <c r="A163" s="15"/>
      <c r="B163" s="19" t="s">
        <v>128</v>
      </c>
      <c r="C163" s="2"/>
    </row>
    <row r="164" spans="1:3" ht="12.75">
      <c r="A164" s="15"/>
      <c r="B164" s="19" t="s">
        <v>129</v>
      </c>
      <c r="C164" s="2"/>
    </row>
    <row r="165" spans="1:3" ht="12.75">
      <c r="A165" s="15"/>
      <c r="B165" s="19"/>
      <c r="C165" s="2"/>
    </row>
    <row r="166" spans="1:3" ht="12.75">
      <c r="A166" s="15"/>
      <c r="B166" s="19" t="s">
        <v>130</v>
      </c>
      <c r="C166" s="2"/>
    </row>
    <row r="167" spans="1:3" ht="12.75">
      <c r="A167" s="15"/>
      <c r="B167" s="19" t="s">
        <v>131</v>
      </c>
      <c r="C167" s="2"/>
    </row>
    <row r="168" spans="1:3" ht="12.75">
      <c r="A168" s="15"/>
      <c r="B168" t="s">
        <v>132</v>
      </c>
      <c r="C168" s="2"/>
    </row>
    <row r="169" spans="1:3" ht="12.75">
      <c r="A169" s="15"/>
      <c r="B169" s="19"/>
      <c r="C169" s="2"/>
    </row>
    <row r="170" spans="1:2" ht="12.75">
      <c r="A170" s="15" t="s">
        <v>91</v>
      </c>
      <c r="B170" s="2" t="s">
        <v>24</v>
      </c>
    </row>
    <row r="172" ht="12.75">
      <c r="B172" t="s">
        <v>90</v>
      </c>
    </row>
    <row r="174" spans="1:2" ht="12.75">
      <c r="A174" s="15" t="s">
        <v>103</v>
      </c>
      <c r="B174" s="2" t="s">
        <v>92</v>
      </c>
    </row>
    <row r="176" ht="12.75">
      <c r="B176" t="s">
        <v>93</v>
      </c>
    </row>
    <row r="177" ht="12.75">
      <c r="B177" t="s">
        <v>106</v>
      </c>
    </row>
    <row r="178" ht="12.75">
      <c r="B178" t="s">
        <v>107</v>
      </c>
    </row>
    <row r="180" ht="12.75">
      <c r="A180" s="2" t="s">
        <v>1</v>
      </c>
    </row>
  </sheetData>
  <printOptions/>
  <pageMargins left="0.75" right="0.75" top="1" bottom="1" header="0.5" footer="0.5"/>
  <pageSetup horizontalDpi="180" verticalDpi="180" orientation="portrait" scale="90" r:id="rId1"/>
  <rowBreaks count="3" manualBreakCount="3">
    <brk id="42" max="255" man="1"/>
    <brk id="99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SEACERA TILES BHD</dc:creator>
  <cp:keywords/>
  <dc:description/>
  <cp:lastModifiedBy>Yan</cp:lastModifiedBy>
  <cp:lastPrinted>2000-02-22T06:49:28Z</cp:lastPrinted>
  <dcterms:created xsi:type="dcterms:W3CDTF">1999-10-26T04:20:28Z</dcterms:created>
  <dcterms:modified xsi:type="dcterms:W3CDTF">2000-02-01T04:48:22Z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